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 activeTab="1"/>
  </bookViews>
  <sheets>
    <sheet name="Sheet1" sheetId="1" r:id="rId1"/>
    <sheet name="fo rpower point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4" i="2"/>
  <c r="C7"/>
  <c r="I28" i="1"/>
  <c r="H28"/>
  <c r="F28"/>
  <c r="D28"/>
  <c r="I14"/>
  <c r="H14"/>
  <c r="H30" s="1"/>
  <c r="F14"/>
  <c r="F30" s="1"/>
  <c r="D14"/>
  <c r="F3"/>
  <c r="C16" i="2" l="1"/>
  <c r="C20" s="1"/>
  <c r="D30" i="1"/>
  <c r="I32"/>
  <c r="I36" s="1"/>
  <c r="I30"/>
  <c r="H7" l="1"/>
  <c r="H32" s="1"/>
  <c r="F7" s="1"/>
  <c r="F32" s="1"/>
  <c r="F36" s="1"/>
  <c r="H36" l="1"/>
  <c r="D7" s="1"/>
  <c r="D32" s="1"/>
  <c r="D36" s="1"/>
</calcChain>
</file>

<file path=xl/sharedStrings.xml><?xml version="1.0" encoding="utf-8"?>
<sst xmlns="http://schemas.openxmlformats.org/spreadsheetml/2006/main" count="58" uniqueCount="47">
  <si>
    <t>Town of Longboat Key</t>
  </si>
  <si>
    <t>Back</t>
  </si>
  <si>
    <t>102-Infrastructure Surtax</t>
  </si>
  <si>
    <t>Budget</t>
  </si>
  <si>
    <t>Actual</t>
  </si>
  <si>
    <t>2013-2014</t>
  </si>
  <si>
    <t>2012-2013</t>
  </si>
  <si>
    <t>2011-2012</t>
  </si>
  <si>
    <t>Oct 1 Fund Balance</t>
  </si>
  <si>
    <t>Revenue:</t>
  </si>
  <si>
    <t>Infrastructure Surtax-Sarasota</t>
  </si>
  <si>
    <t>Investment Income</t>
  </si>
  <si>
    <t>Investment Expense</t>
  </si>
  <si>
    <t>Total Revenue</t>
  </si>
  <si>
    <t>Expenditures:</t>
  </si>
  <si>
    <t>Facilities</t>
  </si>
  <si>
    <t>Server Replacment</t>
  </si>
  <si>
    <t>Roof Repairs</t>
  </si>
  <si>
    <t>Interior Painting</t>
  </si>
  <si>
    <t>Floor Coverings</t>
  </si>
  <si>
    <t>Telephone System</t>
  </si>
  <si>
    <t>Safety</t>
  </si>
  <si>
    <t>Police cars FY13</t>
  </si>
  <si>
    <t>Police cars/suvs FY14</t>
  </si>
  <si>
    <t>Radio Equipment</t>
  </si>
  <si>
    <t>Total Expenditures</t>
  </si>
  <si>
    <t>Net change</t>
  </si>
  <si>
    <t>Ending Fund Balance</t>
  </si>
  <si>
    <t>Assigned to Encumbrances</t>
  </si>
  <si>
    <t>Restricted to Capital Improvements</t>
  </si>
  <si>
    <t>$108,000 for FY14 plus carryover of open Purchase order from FY13 $75,789</t>
  </si>
  <si>
    <t>$10,000 FY13 Budgeted and not encumbered or expended.</t>
  </si>
  <si>
    <t>Capital Outlay Expenditures:</t>
  </si>
  <si>
    <t xml:space="preserve">   Transfer to General Fund</t>
  </si>
  <si>
    <t>Infrastructure Surtax</t>
  </si>
  <si>
    <t>Interest Income</t>
  </si>
  <si>
    <r>
      <t xml:space="preserve">       </t>
    </r>
    <r>
      <rPr>
        <b/>
        <sz val="11"/>
        <color theme="1"/>
        <rFont val="Calibri"/>
        <family val="2"/>
        <scheme val="minor"/>
      </rPr>
      <t>Total Revenue</t>
    </r>
  </si>
  <si>
    <t>Audited</t>
  </si>
  <si>
    <t>FY2013-14</t>
  </si>
  <si>
    <t>Public Facilites-Interior Painting</t>
  </si>
  <si>
    <t>Public Safety-Vehicles</t>
  </si>
  <si>
    <t>Public Facilities- Floor Coverings</t>
  </si>
  <si>
    <t>Public Facilities-Server Replacement</t>
  </si>
  <si>
    <r>
      <t xml:space="preserve">       </t>
    </r>
    <r>
      <rPr>
        <b/>
        <sz val="11"/>
        <color theme="1"/>
        <rFont val="Calibri"/>
        <family val="2"/>
        <scheme val="minor"/>
      </rPr>
      <t>Total Expenditures</t>
    </r>
  </si>
  <si>
    <t>Revenues over expenditures</t>
  </si>
  <si>
    <t>Fund Balance, October 1, 2013</t>
  </si>
  <si>
    <t>Fund Balance, September 30, 2014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</si>
</sst>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i/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sz val="8"/>
      <color theme="1"/>
      <name val="Cambria"/>
      <family val="1"/>
      <scheme val="major"/>
    </font>
    <font>
      <vertAlign val="superscript"/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0" fontId="4" fillId="0" borderId="0" xfId="0" applyFont="1"/>
    <xf numFmtId="0" fontId="4" fillId="0" borderId="0" xfId="0" applyFont="1" applyBorder="1"/>
    <xf numFmtId="0" fontId="5" fillId="0" borderId="0" xfId="2"/>
    <xf numFmtId="16" fontId="3" fillId="0" borderId="0" xfId="1" quotePrefix="1" applyNumberFormat="1" applyFont="1" applyAlignment="1">
      <alignment horizontal="centerContinuous"/>
    </xf>
    <xf numFmtId="43" fontId="3" fillId="0" borderId="0" xfId="1" quotePrefix="1" applyFont="1" applyAlignment="1">
      <alignment horizontal="centerContinuous"/>
    </xf>
    <xf numFmtId="43" fontId="3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/>
    <xf numFmtId="43" fontId="7" fillId="0" borderId="0" xfId="1" applyFont="1"/>
    <xf numFmtId="43" fontId="7" fillId="0" borderId="0" xfId="1" applyFont="1" applyBorder="1"/>
    <xf numFmtId="43" fontId="4" fillId="0" borderId="0" xfId="1" applyFont="1"/>
    <xf numFmtId="43" fontId="4" fillId="0" borderId="0" xfId="1" applyFont="1" applyBorder="1"/>
    <xf numFmtId="43" fontId="4" fillId="0" borderId="0" xfId="1" applyFont="1" applyFill="1"/>
    <xf numFmtId="43" fontId="4" fillId="0" borderId="1" xfId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3" fontId="7" fillId="0" borderId="2" xfId="1" applyFont="1" applyBorder="1"/>
    <xf numFmtId="0" fontId="4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0" xfId="3" applyNumberFormat="1" applyFont="1"/>
    <xf numFmtId="165" fontId="14" fillId="0" borderId="0" xfId="1" applyNumberFormat="1" applyFont="1"/>
    <xf numFmtId="165" fontId="0" fillId="0" borderId="0" xfId="1" applyNumberFormat="1" applyFont="1"/>
    <xf numFmtId="165" fontId="15" fillId="0" borderId="0" xfId="1" applyNumberFormat="1" applyFont="1" applyBorder="1"/>
    <xf numFmtId="164" fontId="15" fillId="0" borderId="0" xfId="3" applyNumberFormat="1" applyFont="1"/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01Sue/All%20Funds%20Report/All%20Funds%20reports%202014/4th%20Qtr%20Sep%202014/LBK%20All%20funds%20reports%20Sep%202014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 Funds"/>
      <sheetName val="1000 Summary"/>
      <sheetName val="GF Summary"/>
      <sheetName val="GF Rev"/>
      <sheetName val="GF Exp"/>
      <sheetName val="Transfers"/>
      <sheetName val="CHART"/>
      <sheetName val="101"/>
      <sheetName val="102"/>
      <sheetName val="103"/>
      <sheetName val="104"/>
      <sheetName val="105"/>
      <sheetName val="106"/>
      <sheetName val="107"/>
      <sheetName val="108"/>
      <sheetName val="110"/>
      <sheetName val="111"/>
      <sheetName val="112"/>
      <sheetName val="202"/>
      <sheetName val="203"/>
      <sheetName val="204"/>
      <sheetName val="205"/>
      <sheetName val="301"/>
      <sheetName val="302"/>
      <sheetName val="303"/>
      <sheetName val="304"/>
      <sheetName val="305"/>
      <sheetName val="306"/>
      <sheetName val="401"/>
      <sheetName val="402"/>
      <sheetName val="404"/>
      <sheetName val="601"/>
      <sheetName val="602"/>
      <sheetName val="603"/>
      <sheetName val="604-625"/>
      <sheetName val="Pensions"/>
    </sheetNames>
    <sheetDataSet>
      <sheetData sheetId="0">
        <row r="1">
          <cell r="M1" t="str">
            <v>Sept. 30, 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4"/>
  <sheetViews>
    <sheetView topLeftCell="A4" workbookViewId="0">
      <selection activeCell="F11" sqref="F11:F12"/>
    </sheetView>
  </sheetViews>
  <sheetFormatPr defaultColWidth="9.109375" defaultRowHeight="13.8"/>
  <cols>
    <col min="1" max="1" width="5.88671875" style="4" customWidth="1"/>
    <col min="2" max="2" width="31.109375" style="4" customWidth="1"/>
    <col min="3" max="3" width="1.5546875" style="4" customWidth="1"/>
    <col min="4" max="4" width="19.6640625" style="17" customWidth="1"/>
    <col min="5" max="5" width="1.6640625" style="4" customWidth="1"/>
    <col min="6" max="6" width="17" style="4" customWidth="1"/>
    <col min="7" max="7" width="1.88671875" style="5" customWidth="1"/>
    <col min="8" max="9" width="17" style="4" customWidth="1"/>
    <col min="10" max="16384" width="9.109375" style="4"/>
  </cols>
  <sheetData>
    <row r="1" spans="1:12" ht="14.4">
      <c r="A1" s="1" t="s">
        <v>0</v>
      </c>
      <c r="B1" s="1"/>
      <c r="C1" s="2"/>
      <c r="D1" s="3"/>
      <c r="I1" s="6" t="s">
        <v>1</v>
      </c>
    </row>
    <row r="2" spans="1:12" ht="14.4">
      <c r="A2" s="1" t="s">
        <v>2</v>
      </c>
      <c r="B2" s="1"/>
      <c r="C2" s="2"/>
      <c r="D2" s="3"/>
      <c r="I2" s="6"/>
    </row>
    <row r="3" spans="1:12" ht="14.4">
      <c r="A3" s="1"/>
      <c r="B3" s="1"/>
      <c r="C3" s="2"/>
      <c r="D3" s="3"/>
      <c r="F3" s="7" t="str">
        <f>('[1]All Funds'!$M$1)</f>
        <v>Sept. 30, 2014</v>
      </c>
      <c r="H3" s="8"/>
      <c r="I3" s="6"/>
    </row>
    <row r="4" spans="1:12" ht="14.4">
      <c r="C4" s="2"/>
      <c r="D4" s="9" t="s">
        <v>3</v>
      </c>
      <c r="F4" s="10" t="s">
        <v>4</v>
      </c>
      <c r="G4" s="11"/>
      <c r="H4" s="10" t="s">
        <v>4</v>
      </c>
      <c r="I4" s="10" t="s">
        <v>4</v>
      </c>
    </row>
    <row r="5" spans="1:12">
      <c r="D5" s="12" t="s">
        <v>5</v>
      </c>
      <c r="F5" s="12" t="s">
        <v>5</v>
      </c>
      <c r="G5" s="13"/>
      <c r="H5" s="12" t="s">
        <v>6</v>
      </c>
      <c r="I5" s="12" t="s">
        <v>7</v>
      </c>
    </row>
    <row r="7" spans="1:12" s="14" customFormat="1">
      <c r="A7" s="14" t="s">
        <v>8</v>
      </c>
      <c r="D7" s="15">
        <f>(H36)</f>
        <v>1091977.98</v>
      </c>
      <c r="F7" s="15">
        <f>(H32)</f>
        <v>1091977.98</v>
      </c>
      <c r="G7" s="16"/>
      <c r="H7" s="15">
        <f>(I32)</f>
        <v>1262892.94</v>
      </c>
      <c r="I7" s="15">
        <v>831781</v>
      </c>
    </row>
    <row r="8" spans="1:12">
      <c r="F8" s="17"/>
      <c r="G8" s="18"/>
      <c r="H8" s="17"/>
      <c r="I8" s="17"/>
    </row>
    <row r="9" spans="1:12">
      <c r="A9" s="4" t="s">
        <v>9</v>
      </c>
      <c r="F9" s="17"/>
      <c r="G9" s="18"/>
      <c r="H9" s="17"/>
      <c r="I9" s="17"/>
    </row>
    <row r="10" spans="1:12">
      <c r="B10" s="4" t="s">
        <v>10</v>
      </c>
      <c r="D10" s="17">
        <v>550000</v>
      </c>
      <c r="F10" s="17">
        <v>567058.4</v>
      </c>
      <c r="G10" s="18"/>
      <c r="H10" s="17">
        <v>543276.19999999995</v>
      </c>
      <c r="I10" s="17">
        <v>541033.93999999994</v>
      </c>
    </row>
    <row r="11" spans="1:12">
      <c r="B11" s="4" t="s">
        <v>11</v>
      </c>
      <c r="D11" s="17">
        <v>7000</v>
      </c>
      <c r="F11" s="19">
        <v>5673.19</v>
      </c>
      <c r="G11" s="18"/>
      <c r="H11" s="19">
        <v>3871.5</v>
      </c>
      <c r="I11" s="17">
        <v>10078</v>
      </c>
    </row>
    <row r="12" spans="1:12">
      <c r="B12" s="4" t="s">
        <v>12</v>
      </c>
      <c r="D12" s="20">
        <v>0</v>
      </c>
      <c r="F12" s="20">
        <v>-804.57</v>
      </c>
      <c r="G12" s="18"/>
      <c r="H12" s="20">
        <v>0</v>
      </c>
      <c r="I12" s="20">
        <v>0</v>
      </c>
    </row>
    <row r="13" spans="1:12">
      <c r="F13" s="17"/>
      <c r="G13" s="18"/>
      <c r="H13" s="17"/>
      <c r="I13" s="17"/>
    </row>
    <row r="14" spans="1:12">
      <c r="A14" s="4" t="s">
        <v>13</v>
      </c>
      <c r="D14" s="17">
        <f>SUM(D10:D12)</f>
        <v>557000</v>
      </c>
      <c r="F14" s="17">
        <f>SUM(F10:F12)</f>
        <v>571927.02</v>
      </c>
      <c r="G14" s="18"/>
      <c r="H14" s="17">
        <f>SUM(H10:H12)</f>
        <v>547147.69999999995</v>
      </c>
      <c r="I14" s="17">
        <f>SUM(I10:I12)</f>
        <v>551111.93999999994</v>
      </c>
    </row>
    <row r="15" spans="1:12">
      <c r="F15" s="17"/>
      <c r="G15" s="18"/>
      <c r="H15" s="17"/>
      <c r="I15" s="17"/>
    </row>
    <row r="16" spans="1:12">
      <c r="F16" s="17"/>
      <c r="G16" s="18"/>
      <c r="H16" s="17"/>
      <c r="I16" s="17"/>
      <c r="L16" s="21"/>
    </row>
    <row r="17" spans="1:12">
      <c r="A17" s="4" t="s">
        <v>32</v>
      </c>
      <c r="F17" s="17"/>
      <c r="G17" s="18"/>
      <c r="H17" s="17"/>
      <c r="I17" s="17"/>
      <c r="L17" s="21"/>
    </row>
    <row r="18" spans="1:12">
      <c r="A18" s="22" t="s">
        <v>15</v>
      </c>
      <c r="B18" s="4" t="s">
        <v>16</v>
      </c>
      <c r="D18" s="17">
        <v>96000</v>
      </c>
      <c r="F18" s="17">
        <v>85907.42</v>
      </c>
      <c r="G18" s="18"/>
      <c r="H18" s="17"/>
      <c r="I18" s="17"/>
      <c r="L18" s="21"/>
    </row>
    <row r="19" spans="1:12" ht="15.6">
      <c r="A19" s="22" t="s">
        <v>15</v>
      </c>
      <c r="B19" s="4" t="s">
        <v>17</v>
      </c>
      <c r="C19" s="23">
        <v>2</v>
      </c>
      <c r="D19" s="17">
        <v>10000</v>
      </c>
      <c r="F19" s="17">
        <v>0</v>
      </c>
      <c r="G19" s="18"/>
      <c r="H19" s="17"/>
      <c r="I19" s="17"/>
      <c r="L19" s="21"/>
    </row>
    <row r="20" spans="1:12">
      <c r="A20" s="22" t="s">
        <v>15</v>
      </c>
      <c r="B20" s="4" t="s">
        <v>18</v>
      </c>
      <c r="D20" s="17">
        <v>10000</v>
      </c>
      <c r="F20" s="17">
        <v>7426.16</v>
      </c>
      <c r="G20" s="18"/>
      <c r="H20" s="17"/>
      <c r="I20" s="17"/>
      <c r="L20" s="21"/>
    </row>
    <row r="21" spans="1:12">
      <c r="A21" s="22" t="s">
        <v>15</v>
      </c>
      <c r="B21" s="4" t="s">
        <v>19</v>
      </c>
      <c r="D21" s="17">
        <v>10000</v>
      </c>
      <c r="F21" s="17">
        <v>3851.09</v>
      </c>
      <c r="G21" s="18"/>
      <c r="H21" s="17"/>
      <c r="I21" s="17"/>
      <c r="L21" s="21"/>
    </row>
    <row r="22" spans="1:12">
      <c r="A22" s="22" t="s">
        <v>15</v>
      </c>
      <c r="B22" s="4" t="s">
        <v>20</v>
      </c>
      <c r="D22" s="17">
        <v>85000</v>
      </c>
      <c r="F22" s="17">
        <v>0</v>
      </c>
      <c r="G22" s="18"/>
      <c r="H22" s="17"/>
      <c r="I22" s="17"/>
      <c r="L22" s="21"/>
    </row>
    <row r="23" spans="1:12" ht="15.6">
      <c r="A23" s="22" t="s">
        <v>21</v>
      </c>
      <c r="B23" s="4" t="s">
        <v>22</v>
      </c>
      <c r="C23" s="23">
        <v>1</v>
      </c>
      <c r="D23" s="17">
        <v>75789</v>
      </c>
      <c r="F23" s="17">
        <v>126143.06</v>
      </c>
      <c r="G23" s="18"/>
      <c r="H23" s="17"/>
      <c r="I23" s="17"/>
      <c r="L23" s="21"/>
    </row>
    <row r="24" spans="1:12" ht="15.6">
      <c r="A24" s="22" t="s">
        <v>21</v>
      </c>
      <c r="B24" s="4" t="s">
        <v>23</v>
      </c>
      <c r="C24" s="23"/>
      <c r="D24" s="17">
        <v>144000</v>
      </c>
      <c r="F24" s="17">
        <v>88773.1</v>
      </c>
      <c r="G24" s="18"/>
      <c r="H24" s="17"/>
      <c r="I24" s="17"/>
      <c r="L24" s="21"/>
    </row>
    <row r="25" spans="1:12">
      <c r="A25" s="22" t="s">
        <v>21</v>
      </c>
      <c r="B25" s="4" t="s">
        <v>24</v>
      </c>
      <c r="D25" s="17">
        <v>104000</v>
      </c>
      <c r="F25" s="17">
        <v>0</v>
      </c>
      <c r="G25" s="18"/>
      <c r="H25" s="17"/>
      <c r="I25" s="17"/>
      <c r="L25" s="21"/>
    </row>
    <row r="26" spans="1:12">
      <c r="B26" s="24" t="s">
        <v>33</v>
      </c>
      <c r="D26" s="17">
        <v>0</v>
      </c>
      <c r="F26" s="19">
        <v>0</v>
      </c>
      <c r="G26" s="18"/>
      <c r="H26" s="19">
        <v>718062.66</v>
      </c>
      <c r="I26" s="17">
        <v>120000</v>
      </c>
      <c r="L26" s="21"/>
    </row>
    <row r="27" spans="1:12">
      <c r="D27" s="20">
        <v>0</v>
      </c>
      <c r="F27" s="20"/>
      <c r="G27" s="18"/>
      <c r="H27" s="20"/>
      <c r="I27" s="20"/>
      <c r="L27" s="21"/>
    </row>
    <row r="28" spans="1:12">
      <c r="A28" s="4" t="s">
        <v>25</v>
      </c>
      <c r="D28" s="17">
        <f>SUM(D17:D27)</f>
        <v>534789</v>
      </c>
      <c r="F28" s="17">
        <f>SUM(F17:F27)</f>
        <v>312100.82999999996</v>
      </c>
      <c r="G28" s="18"/>
      <c r="H28" s="17">
        <f>SUM(H17:H27)</f>
        <v>718062.66</v>
      </c>
      <c r="I28" s="17">
        <f>SUM(I17:I27)</f>
        <v>120000</v>
      </c>
      <c r="L28" s="21"/>
    </row>
    <row r="29" spans="1:12">
      <c r="F29" s="17"/>
      <c r="G29" s="18"/>
      <c r="H29" s="17"/>
      <c r="I29" s="17"/>
    </row>
    <row r="30" spans="1:12">
      <c r="A30" s="4" t="s">
        <v>26</v>
      </c>
      <c r="D30" s="17">
        <f>(D14-D28)</f>
        <v>22211</v>
      </c>
      <c r="F30" s="17">
        <f>(F14-F28)</f>
        <v>259826.19000000006</v>
      </c>
      <c r="G30" s="18"/>
      <c r="H30" s="17">
        <f>(H14-H28)</f>
        <v>-170914.96000000008</v>
      </c>
      <c r="I30" s="17">
        <f>(I14-I28)</f>
        <v>431111.93999999994</v>
      </c>
    </row>
    <row r="31" spans="1:12">
      <c r="F31" s="17"/>
      <c r="G31" s="18"/>
      <c r="H31" s="17"/>
      <c r="I31" s="17"/>
    </row>
    <row r="32" spans="1:12" s="14" customFormat="1">
      <c r="A32" s="14" t="s">
        <v>27</v>
      </c>
      <c r="D32" s="15">
        <f>(D7+D14-D28)</f>
        <v>1114188.98</v>
      </c>
      <c r="F32" s="15">
        <f>(F7+F14-F28)</f>
        <v>1351804.17</v>
      </c>
      <c r="G32" s="16"/>
      <c r="H32" s="15">
        <f>(H7+H14-H28)</f>
        <v>1091977.98</v>
      </c>
      <c r="I32" s="15">
        <f>(I7+I14-I28)</f>
        <v>1262892.94</v>
      </c>
    </row>
    <row r="33" spans="1:9">
      <c r="F33" s="17"/>
      <c r="G33" s="18"/>
      <c r="H33" s="17"/>
      <c r="I33" s="17"/>
    </row>
    <row r="34" spans="1:9">
      <c r="A34" s="4" t="s">
        <v>28</v>
      </c>
      <c r="D34" s="17">
        <v>0</v>
      </c>
      <c r="F34" s="17">
        <v>6315</v>
      </c>
      <c r="G34" s="18"/>
      <c r="H34" s="17">
        <v>0</v>
      </c>
      <c r="I34" s="17">
        <v>0</v>
      </c>
    </row>
    <row r="35" spans="1:9">
      <c r="F35" s="17"/>
      <c r="G35" s="18"/>
      <c r="H35" s="17"/>
      <c r="I35" s="17"/>
    </row>
    <row r="36" spans="1:9" s="14" customFormat="1" ht="14.4" thickBot="1">
      <c r="A36" s="14" t="s">
        <v>29</v>
      </c>
      <c r="D36" s="25">
        <f>(D32-D34)</f>
        <v>1114188.98</v>
      </c>
      <c r="F36" s="25">
        <f>(F32-F34)</f>
        <v>1345489.17</v>
      </c>
      <c r="G36" s="16"/>
      <c r="H36" s="25">
        <f>(H32-H34)</f>
        <v>1091977.98</v>
      </c>
      <c r="I36" s="25">
        <f>(I32-I34)</f>
        <v>1262892.94</v>
      </c>
    </row>
    <row r="37" spans="1:9" ht="14.4" thickTop="1"/>
    <row r="42" spans="1:9" ht="15.6">
      <c r="A42" s="23">
        <v>1</v>
      </c>
      <c r="B42" s="4" t="s">
        <v>30</v>
      </c>
    </row>
    <row r="43" spans="1:9" ht="15.6">
      <c r="A43" s="23">
        <v>2</v>
      </c>
      <c r="B43" s="4" t="s">
        <v>31</v>
      </c>
    </row>
    <row r="44" spans="1:9" ht="15.6">
      <c r="A44" s="23"/>
      <c r="F44" s="26"/>
      <c r="G44" s="27"/>
      <c r="H44" s="26"/>
      <c r="I44" s="26"/>
    </row>
    <row r="45" spans="1:9">
      <c r="F45" s="26"/>
      <c r="G45" s="27"/>
      <c r="H45" s="26"/>
      <c r="I45" s="26"/>
    </row>
    <row r="46" spans="1:9">
      <c r="F46" s="26"/>
      <c r="G46" s="27"/>
      <c r="H46" s="26"/>
      <c r="I46" s="26"/>
    </row>
    <row r="47" spans="1:9">
      <c r="F47" s="26"/>
      <c r="G47" s="27"/>
      <c r="H47" s="26"/>
      <c r="I47" s="26"/>
    </row>
    <row r="48" spans="1:9">
      <c r="F48" s="26"/>
      <c r="G48" s="27"/>
      <c r="H48" s="26"/>
      <c r="I48" s="26"/>
    </row>
    <row r="49" spans="6:9">
      <c r="F49" s="26"/>
      <c r="G49" s="27"/>
      <c r="H49" s="26"/>
      <c r="I49" s="26"/>
    </row>
    <row r="50" spans="6:9">
      <c r="F50" s="26"/>
      <c r="G50" s="27"/>
      <c r="H50" s="26"/>
      <c r="I50" s="26"/>
    </row>
    <row r="51" spans="6:9">
      <c r="F51" s="26"/>
      <c r="G51" s="27"/>
      <c r="H51" s="26"/>
      <c r="I51" s="26"/>
    </row>
    <row r="52" spans="6:9">
      <c r="F52" s="26"/>
      <c r="G52" s="27"/>
      <c r="H52" s="26"/>
      <c r="I52" s="26"/>
    </row>
    <row r="53" spans="6:9">
      <c r="F53" s="26"/>
      <c r="G53" s="27"/>
      <c r="H53" s="26"/>
      <c r="I53" s="26"/>
    </row>
    <row r="54" spans="6:9">
      <c r="F54" s="26"/>
      <c r="G54" s="27"/>
      <c r="H54" s="26"/>
      <c r="I54" s="26"/>
    </row>
    <row r="55" spans="6:9">
      <c r="F55" s="26"/>
      <c r="G55" s="27"/>
      <c r="H55" s="26"/>
      <c r="I55" s="26"/>
    </row>
    <row r="56" spans="6:9">
      <c r="F56" s="26"/>
      <c r="G56" s="27"/>
      <c r="H56" s="26"/>
      <c r="I56" s="26"/>
    </row>
    <row r="57" spans="6:9">
      <c r="F57" s="28"/>
      <c r="G57" s="27"/>
      <c r="H57" s="26"/>
      <c r="I57" s="26"/>
    </row>
    <row r="58" spans="6:9">
      <c r="F58" s="26"/>
      <c r="G58" s="27"/>
      <c r="H58" s="26"/>
      <c r="I58" s="26"/>
    </row>
    <row r="59" spans="6:9">
      <c r="F59" s="26"/>
      <c r="G59" s="27"/>
      <c r="H59" s="26"/>
      <c r="I59" s="26"/>
    </row>
    <row r="60" spans="6:9">
      <c r="F60" s="26"/>
      <c r="G60" s="27"/>
      <c r="H60" s="26"/>
      <c r="I60" s="26"/>
    </row>
    <row r="61" spans="6:9">
      <c r="F61" s="26"/>
      <c r="G61" s="27"/>
      <c r="H61" s="26"/>
      <c r="I61" s="26"/>
    </row>
    <row r="62" spans="6:9">
      <c r="F62" s="26"/>
      <c r="G62" s="27"/>
      <c r="H62" s="26"/>
      <c r="I62" s="26"/>
    </row>
    <row r="63" spans="6:9">
      <c r="F63" s="26"/>
      <c r="G63" s="27"/>
      <c r="H63" s="26"/>
      <c r="I63" s="26"/>
    </row>
    <row r="64" spans="6:9">
      <c r="F64" s="26"/>
      <c r="G64" s="27"/>
      <c r="H64" s="26"/>
      <c r="I64" s="26"/>
    </row>
  </sheetData>
  <hyperlinks>
    <hyperlink ref="I1" location="'All Funds'!A1" display="Back"/>
  </hyperlink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I13" sqref="I13"/>
    </sheetView>
  </sheetViews>
  <sheetFormatPr defaultRowHeight="14.4"/>
  <cols>
    <col min="1" max="1" width="3.21875" customWidth="1"/>
    <col min="2" max="2" width="34.33203125" customWidth="1"/>
    <col min="3" max="3" width="13.6640625" bestFit="1" customWidth="1"/>
  </cols>
  <sheetData>
    <row r="1" spans="1:3">
      <c r="C1" s="30" t="s">
        <v>37</v>
      </c>
    </row>
    <row r="2" spans="1:3">
      <c r="C2" s="30" t="s">
        <v>4</v>
      </c>
    </row>
    <row r="3" spans="1:3">
      <c r="A3" s="29"/>
      <c r="C3" s="31" t="s">
        <v>38</v>
      </c>
    </row>
    <row r="4" spans="1:3">
      <c r="A4" s="29" t="s">
        <v>9</v>
      </c>
      <c r="C4" s="30"/>
    </row>
    <row r="5" spans="1:3">
      <c r="B5" t="s">
        <v>34</v>
      </c>
      <c r="C5" s="32">
        <v>567058</v>
      </c>
    </row>
    <row r="6" spans="1:3">
      <c r="B6" t="s">
        <v>35</v>
      </c>
      <c r="C6" s="33">
        <v>4869</v>
      </c>
    </row>
    <row r="7" spans="1:3">
      <c r="B7" t="s">
        <v>36</v>
      </c>
      <c r="C7" s="34">
        <f>SUM(C5:C6)</f>
        <v>571927</v>
      </c>
    </row>
    <row r="8" spans="1:3" ht="9" customHeight="1">
      <c r="C8" s="34"/>
    </row>
    <row r="9" spans="1:3">
      <c r="A9" s="29" t="s">
        <v>14</v>
      </c>
      <c r="C9" s="34"/>
    </row>
    <row r="10" spans="1:3">
      <c r="B10" t="s">
        <v>39</v>
      </c>
      <c r="C10" s="34">
        <v>7427</v>
      </c>
    </row>
    <row r="11" spans="1:3">
      <c r="B11" t="s">
        <v>40</v>
      </c>
      <c r="C11" s="34">
        <v>214916</v>
      </c>
    </row>
    <row r="12" spans="1:3">
      <c r="B12" t="s">
        <v>41</v>
      </c>
      <c r="C12" s="34">
        <v>3851</v>
      </c>
    </row>
    <row r="13" spans="1:3">
      <c r="B13" t="s">
        <v>42</v>
      </c>
      <c r="C13" s="33">
        <v>85907</v>
      </c>
    </row>
    <row r="14" spans="1:3">
      <c r="B14" t="s">
        <v>43</v>
      </c>
      <c r="C14" s="34">
        <f>SUM(C10:C13)</f>
        <v>312101</v>
      </c>
    </row>
    <row r="15" spans="1:3" ht="9.6" customHeight="1">
      <c r="C15" s="34"/>
    </row>
    <row r="16" spans="1:3" ht="16.2">
      <c r="A16" t="s">
        <v>44</v>
      </c>
      <c r="C16" s="35">
        <f>(C7-C14)</f>
        <v>259826</v>
      </c>
    </row>
    <row r="17" spans="1:3" ht="9.6" customHeight="1">
      <c r="C17" s="34"/>
    </row>
    <row r="18" spans="1:3">
      <c r="A18" s="29" t="s">
        <v>45</v>
      </c>
      <c r="C18" s="34">
        <v>1091978</v>
      </c>
    </row>
    <row r="19" spans="1:3" ht="8.4" customHeight="1">
      <c r="A19" s="29"/>
      <c r="C19" s="34"/>
    </row>
    <row r="20" spans="1:3" ht="16.2">
      <c r="A20" s="29" t="s">
        <v>46</v>
      </c>
      <c r="C20" s="36">
        <f>(C16+C18)</f>
        <v>1351804</v>
      </c>
    </row>
    <row r="21" spans="1:3">
      <c r="C21" s="34"/>
    </row>
    <row r="22" spans="1:3">
      <c r="C22" s="3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fo rpower point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ssmith</dc:creator>
  <cp:lastModifiedBy>ssmith</cp:lastModifiedBy>
  <cp:lastPrinted>2015-03-18T20:39:41Z</cp:lastPrinted>
  <dcterms:created xsi:type="dcterms:W3CDTF">2015-03-18T19:57:39Z</dcterms:created>
  <dcterms:modified xsi:type="dcterms:W3CDTF">2015-04-23T14:47:12Z</dcterms:modified>
</cp:coreProperties>
</file>